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7395" windowHeight="7965"/>
  </bookViews>
  <sheets>
    <sheet name="Лист1" sheetId="1" r:id="rId1"/>
  </sheets>
  <definedNames>
    <definedName name="_xlnm.Print_Area" localSheetId="0">Лист1!$A$1:$F$24</definedName>
  </definedNames>
  <calcPr calcId="124519"/>
</workbook>
</file>

<file path=xl/calcChain.xml><?xml version="1.0" encoding="utf-8"?>
<calcChain xmlns="http://schemas.openxmlformats.org/spreadsheetml/2006/main">
  <c r="E10" i="1"/>
  <c r="F14"/>
  <c r="E8"/>
  <c r="E14"/>
  <c r="D15" l="1"/>
  <c r="D5"/>
  <c r="F10"/>
  <c r="E7"/>
  <c r="C5"/>
  <c r="F21"/>
  <c r="D22" l="1"/>
  <c r="E17"/>
  <c r="E18"/>
  <c r="E19"/>
  <c r="E20"/>
  <c r="E21"/>
  <c r="E9"/>
  <c r="E11"/>
  <c r="E12"/>
  <c r="E13"/>
  <c r="F17"/>
  <c r="F18"/>
  <c r="F19"/>
  <c r="F20"/>
  <c r="F8"/>
  <c r="F9"/>
  <c r="F11"/>
  <c r="F12"/>
  <c r="F13"/>
  <c r="F6"/>
  <c r="F16"/>
  <c r="E6"/>
  <c r="E16"/>
  <c r="C15" l="1"/>
  <c r="C22" s="1"/>
  <c r="F5" l="1"/>
  <c r="E5"/>
  <c r="E22" l="1"/>
  <c r="F22"/>
  <c r="F15"/>
  <c r="E15"/>
</calcChain>
</file>

<file path=xl/sharedStrings.xml><?xml version="1.0" encoding="utf-8"?>
<sst xmlns="http://schemas.openxmlformats.org/spreadsheetml/2006/main" count="27" uniqueCount="27">
  <si>
    <t>Наименование доходных источников</t>
  </si>
  <si>
    <t>Налоговые доходы</t>
  </si>
  <si>
    <t>-налог на доходы физических лиц</t>
  </si>
  <si>
    <t>-единый налог на вменённый доход для отдельных видов деятельности</t>
  </si>
  <si>
    <t>-единый сельскохозяйственный налог</t>
  </si>
  <si>
    <t>-налог на имущество физических лиц</t>
  </si>
  <si>
    <t>-земельный налог (к. 106 060000 00 0000 110)</t>
  </si>
  <si>
    <t>-госпошлина</t>
  </si>
  <si>
    <t>-отменённые налоги</t>
  </si>
  <si>
    <t>Неналоговые доходы</t>
  </si>
  <si>
    <t>-доходы от использования имущества, находящегося в государственной и муниципальной собственности</t>
  </si>
  <si>
    <t>-плата за негативное воздействие на окружающую среду</t>
  </si>
  <si>
    <t>-доходы от оказания платных услуг и компенсации затрат государства</t>
  </si>
  <si>
    <t>-штрафы, санкции, возмещение ущерба</t>
  </si>
  <si>
    <t>отклонение +,-</t>
  </si>
  <si>
    <t>Всего налоговых и неналоговых доходов</t>
  </si>
  <si>
    <t>тыс. рублей</t>
  </si>
  <si>
    <t>прочие  неналоговые доходы</t>
  </si>
  <si>
    <t xml:space="preserve"> </t>
  </si>
  <si>
    <t xml:space="preserve"> темп роста, %</t>
  </si>
  <si>
    <t>- налог, взимаемый в связи с применением патентной системы налогообложения</t>
  </si>
  <si>
    <t>-</t>
  </si>
  <si>
    <t>-доходы от продажи материальных и нематериальных активов</t>
  </si>
  <si>
    <t xml:space="preserve">-акцизы по подакцизным товарам (продукции), производимым на территории Российской Федерации
</t>
  </si>
  <si>
    <t xml:space="preserve">Факт за январь-октябрь 2013 </t>
  </si>
  <si>
    <t>Факт за январь-октябрь 2014</t>
  </si>
  <si>
    <t xml:space="preserve">Анализ поступления доходов в бюджет муниципального образования                                                                                                               "город Ульяновск"  в январе - октябре  2013-2014 г.г.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</si>
</sst>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1" fillId="0" borderId="1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horizontal="center"/>
    </xf>
    <xf numFmtId="4" fontId="0" fillId="0" borderId="0" xfId="0" applyNumberFormat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2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 wrapText="1"/>
    </xf>
    <xf numFmtId="164" fontId="0" fillId="0" borderId="0" xfId="0" applyNumberFormat="1"/>
    <xf numFmtId="164" fontId="9" fillId="0" borderId="3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view="pageBreakPreview" zoomScale="96" zoomScaleSheetLayoutView="96" workbookViewId="0">
      <selection activeCell="G1" sqref="G1"/>
    </sheetView>
  </sheetViews>
  <sheetFormatPr defaultRowHeight="15"/>
  <cols>
    <col min="1" max="1" width="4.28515625" customWidth="1"/>
    <col min="2" max="2" width="39.85546875" style="6" customWidth="1"/>
    <col min="3" max="3" width="14.140625" customWidth="1"/>
    <col min="4" max="4" width="13.28515625" customWidth="1"/>
    <col min="5" max="5" width="13.7109375" customWidth="1"/>
    <col min="6" max="6" width="12.28515625" customWidth="1"/>
    <col min="7" max="7" width="9.140625" customWidth="1"/>
  </cols>
  <sheetData>
    <row r="1" spans="2:9" ht="65.25" customHeight="1">
      <c r="B1" s="29" t="s">
        <v>26</v>
      </c>
      <c r="C1" s="29"/>
      <c r="D1" s="29"/>
      <c r="E1" s="29"/>
      <c r="F1" s="29"/>
    </row>
    <row r="2" spans="2:9" ht="20.25" customHeight="1">
      <c r="B2" s="23"/>
      <c r="C2" s="23"/>
      <c r="D2" s="23"/>
      <c r="E2" s="23"/>
      <c r="F2" s="23"/>
    </row>
    <row r="3" spans="2:9" ht="15.75" customHeight="1">
      <c r="B3" s="3"/>
      <c r="F3" s="2" t="s">
        <v>16</v>
      </c>
    </row>
    <row r="4" spans="2:9" ht="38.25" customHeight="1">
      <c r="B4" s="7" t="s">
        <v>0</v>
      </c>
      <c r="C4" s="26" t="s">
        <v>24</v>
      </c>
      <c r="D4" s="26" t="s">
        <v>25</v>
      </c>
      <c r="E4" s="8" t="s">
        <v>14</v>
      </c>
      <c r="F4" s="8" t="s">
        <v>19</v>
      </c>
    </row>
    <row r="5" spans="2:9" ht="22.5" customHeight="1">
      <c r="B5" s="1" t="s">
        <v>1</v>
      </c>
      <c r="C5" s="14">
        <f>SUM(C6:C14)</f>
        <v>3483924.8</v>
      </c>
      <c r="D5" s="14">
        <f>SUM(D6:D14)</f>
        <v>2871832.2</v>
      </c>
      <c r="E5" s="16">
        <f>D5-C5</f>
        <v>-612092.59999999963</v>
      </c>
      <c r="F5" s="20">
        <f>D5/C5*100</f>
        <v>82.430946844776912</v>
      </c>
    </row>
    <row r="6" spans="2:9" ht="24" customHeight="1">
      <c r="B6" s="4" t="s">
        <v>2</v>
      </c>
      <c r="C6" s="28">
        <v>2452749.9</v>
      </c>
      <c r="D6" s="17">
        <v>1938148.4</v>
      </c>
      <c r="E6" s="21">
        <f t="shared" ref="E6:E21" si="0">D6-C6</f>
        <v>-514601.5</v>
      </c>
      <c r="F6" s="22">
        <f t="shared" ref="F6:F20" si="1">D6/C6*100</f>
        <v>79.019405932908199</v>
      </c>
      <c r="I6" s="24"/>
    </row>
    <row r="7" spans="2:9" ht="37.5" customHeight="1">
      <c r="B7" s="18" t="s">
        <v>23</v>
      </c>
      <c r="C7" s="25"/>
      <c r="D7" s="17">
        <v>23825.8</v>
      </c>
      <c r="E7" s="21">
        <f t="shared" ref="E7" si="2">D7-C7</f>
        <v>23825.8</v>
      </c>
      <c r="F7" s="22" t="s">
        <v>21</v>
      </c>
    </row>
    <row r="8" spans="2:9" ht="27.75" customHeight="1">
      <c r="B8" s="4" t="s">
        <v>3</v>
      </c>
      <c r="C8" s="28">
        <v>361403.1</v>
      </c>
      <c r="D8" s="17">
        <v>326906</v>
      </c>
      <c r="E8" s="21">
        <f>D8-C8</f>
        <v>-34497.099999999977</v>
      </c>
      <c r="F8" s="22">
        <f t="shared" si="1"/>
        <v>90.454675125918953</v>
      </c>
    </row>
    <row r="9" spans="2:9" ht="24.75" customHeight="1">
      <c r="B9" s="4" t="s">
        <v>4</v>
      </c>
      <c r="C9" s="28">
        <v>1770</v>
      </c>
      <c r="D9" s="17">
        <v>869.39999999999986</v>
      </c>
      <c r="E9" s="21">
        <f t="shared" si="0"/>
        <v>-900.60000000000014</v>
      </c>
      <c r="F9" s="22">
        <f t="shared" si="1"/>
        <v>49.118644067796602</v>
      </c>
    </row>
    <row r="10" spans="2:9" ht="27" customHeight="1">
      <c r="B10" s="12" t="s">
        <v>20</v>
      </c>
      <c r="C10" s="28">
        <v>6246</v>
      </c>
      <c r="D10" s="15">
        <v>8439.1</v>
      </c>
      <c r="E10" s="21">
        <f>D10-C10</f>
        <v>2193.1000000000004</v>
      </c>
      <c r="F10" s="22">
        <f t="shared" si="1"/>
        <v>135.11207172590457</v>
      </c>
    </row>
    <row r="11" spans="2:9" ht="21" customHeight="1">
      <c r="B11" s="4" t="s">
        <v>5</v>
      </c>
      <c r="C11" s="28">
        <v>57754.8</v>
      </c>
      <c r="D11" s="17">
        <v>65157.5</v>
      </c>
      <c r="E11" s="21">
        <f t="shared" si="0"/>
        <v>7402.6999999999971</v>
      </c>
      <c r="F11" s="22">
        <f t="shared" si="1"/>
        <v>112.81746279097149</v>
      </c>
    </row>
    <row r="12" spans="2:9" ht="22.5" customHeight="1">
      <c r="B12" s="11" t="s">
        <v>6</v>
      </c>
      <c r="C12" s="28">
        <v>535250.9</v>
      </c>
      <c r="D12" s="17">
        <v>430759</v>
      </c>
      <c r="E12" s="21">
        <f t="shared" si="0"/>
        <v>-104491.90000000002</v>
      </c>
      <c r="F12" s="22">
        <f t="shared" si="1"/>
        <v>80.477959028186604</v>
      </c>
    </row>
    <row r="13" spans="2:9" ht="23.25" customHeight="1">
      <c r="B13" s="4" t="s">
        <v>7</v>
      </c>
      <c r="C13" s="28">
        <v>52929.2</v>
      </c>
      <c r="D13" s="17">
        <v>77687.199999999997</v>
      </c>
      <c r="E13" s="21">
        <f t="shared" si="0"/>
        <v>24758</v>
      </c>
      <c r="F13" s="22">
        <f t="shared" si="1"/>
        <v>146.77569281228509</v>
      </c>
    </row>
    <row r="14" spans="2:9" ht="24.75" customHeight="1">
      <c r="B14" s="4" t="s">
        <v>8</v>
      </c>
      <c r="C14" s="28">
        <v>15820.9</v>
      </c>
      <c r="D14" s="17">
        <v>39.799999999999997</v>
      </c>
      <c r="E14" s="21">
        <f>D14-C14</f>
        <v>-15781.1</v>
      </c>
      <c r="F14" s="22">
        <f t="shared" si="1"/>
        <v>0.25156596653793395</v>
      </c>
    </row>
    <row r="15" spans="2:9" ht="21.75" customHeight="1">
      <c r="B15" s="1" t="s">
        <v>9</v>
      </c>
      <c r="C15" s="19">
        <f>SUM(C16:C21)</f>
        <v>840341.9</v>
      </c>
      <c r="D15" s="19">
        <f>SUM(D16:D21)</f>
        <v>905427.3</v>
      </c>
      <c r="E15" s="16">
        <f t="shared" si="0"/>
        <v>65085.400000000023</v>
      </c>
      <c r="F15" s="20">
        <f t="shared" si="1"/>
        <v>107.745109460804</v>
      </c>
    </row>
    <row r="16" spans="2:9" ht="38.25" customHeight="1">
      <c r="B16" s="5" t="s">
        <v>10</v>
      </c>
      <c r="C16" s="28">
        <v>437627.1</v>
      </c>
      <c r="D16" s="17">
        <v>446394.80000000005</v>
      </c>
      <c r="E16" s="21">
        <f t="shared" si="0"/>
        <v>8767.7000000000698</v>
      </c>
      <c r="F16" s="22">
        <f t="shared" si="1"/>
        <v>102.00346367946594</v>
      </c>
    </row>
    <row r="17" spans="2:10" ht="29.25" customHeight="1">
      <c r="B17" s="5" t="s">
        <v>11</v>
      </c>
      <c r="C17" s="28">
        <v>29357.1</v>
      </c>
      <c r="D17" s="17">
        <v>31763.9</v>
      </c>
      <c r="E17" s="21">
        <f t="shared" si="0"/>
        <v>2406.8000000000029</v>
      </c>
      <c r="F17" s="22">
        <f t="shared" si="1"/>
        <v>108.19835746718853</v>
      </c>
    </row>
    <row r="18" spans="2:10" ht="27" customHeight="1">
      <c r="B18" s="5" t="s">
        <v>12</v>
      </c>
      <c r="C18" s="28">
        <v>18701.099999999999</v>
      </c>
      <c r="D18" s="17">
        <v>21207.7</v>
      </c>
      <c r="E18" s="21">
        <f t="shared" si="0"/>
        <v>2506.6000000000022</v>
      </c>
      <c r="F18" s="22">
        <f t="shared" si="1"/>
        <v>113.4034896342996</v>
      </c>
      <c r="J18" t="s">
        <v>18</v>
      </c>
    </row>
    <row r="19" spans="2:10" ht="30.75" customHeight="1">
      <c r="B19" s="13" t="s">
        <v>22</v>
      </c>
      <c r="C19" s="28">
        <v>291626.2</v>
      </c>
      <c r="D19" s="17">
        <v>329574.59999999998</v>
      </c>
      <c r="E19" s="21">
        <f t="shared" si="0"/>
        <v>37948.399999999965</v>
      </c>
      <c r="F19" s="22">
        <f t="shared" si="1"/>
        <v>113.01268541715386</v>
      </c>
    </row>
    <row r="20" spans="2:10" ht="22.5" customHeight="1">
      <c r="B20" s="5" t="s">
        <v>13</v>
      </c>
      <c r="C20" s="28">
        <v>61410.400000000001</v>
      </c>
      <c r="D20" s="17">
        <v>74587.399999999994</v>
      </c>
      <c r="E20" s="21">
        <f t="shared" si="0"/>
        <v>13176.999999999993</v>
      </c>
      <c r="F20" s="22">
        <f t="shared" si="1"/>
        <v>121.45727759467451</v>
      </c>
    </row>
    <row r="21" spans="2:10" ht="24" customHeight="1">
      <c r="B21" s="5" t="s">
        <v>17</v>
      </c>
      <c r="C21" s="28">
        <v>1620</v>
      </c>
      <c r="D21" s="17">
        <v>1898.9</v>
      </c>
      <c r="E21" s="21">
        <f t="shared" si="0"/>
        <v>278.90000000000009</v>
      </c>
      <c r="F21" s="22">
        <f>D21/C21*100</f>
        <v>117.21604938271606</v>
      </c>
    </row>
    <row r="22" spans="2:10" ht="27.75" customHeight="1">
      <c r="B22" s="1" t="s">
        <v>15</v>
      </c>
      <c r="C22" s="16">
        <f>C5+C15</f>
        <v>4324266.7</v>
      </c>
      <c r="D22" s="27">
        <f>D5+D15</f>
        <v>3777259.5</v>
      </c>
      <c r="E22" s="16">
        <f>D22-C22</f>
        <v>-547007.20000000019</v>
      </c>
      <c r="F22" s="20">
        <f>D22/C22*100</f>
        <v>87.350289934707305</v>
      </c>
    </row>
    <row r="23" spans="2:10">
      <c r="B23" s="9"/>
      <c r="C23" s="10"/>
    </row>
    <row r="24" spans="2:10">
      <c r="B24" s="9"/>
      <c r="C24" s="10"/>
    </row>
  </sheetData>
  <mergeCells count="1">
    <mergeCell ref="B1:F1"/>
  </mergeCells>
  <phoneticPr fontId="0" type="noConversion"/>
  <pageMargins left="0.23622047244094491" right="0.19685039370078741" top="0.19685039370078741" bottom="0.15748031496062992" header="0.43307086614173229" footer="0.31496062992125984"/>
  <pageSetup paperSize="9" scale="98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Финансовое управление мэрии г.Ульяновска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Шукайлова О.</dc:creator>
  <cp:lastModifiedBy>Абакумова О.Ю.</cp:lastModifiedBy>
  <cp:lastPrinted>2014-11-17T11:17:31Z</cp:lastPrinted>
  <dcterms:created xsi:type="dcterms:W3CDTF">2009-02-12T06:50:30Z</dcterms:created>
  <dcterms:modified xsi:type="dcterms:W3CDTF">2014-11-19T12:28:27Z</dcterms:modified>
</cp:coreProperties>
</file>